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M201\Desktop\分流上課\"/>
    </mc:Choice>
  </mc:AlternateContent>
  <bookViews>
    <workbookView xWindow="0" yWindow="0" windowWidth="25200" windowHeight="11835"/>
  </bookViews>
  <sheets>
    <sheet name="A班" sheetId="2" r:id="rId1"/>
    <sheet name="B班" sheetId="3" r:id="rId2"/>
  </sheets>
  <calcPr calcId="162913"/>
</workbook>
</file>

<file path=xl/calcChain.xml><?xml version="1.0" encoding="utf-8"?>
<calcChain xmlns="http://schemas.openxmlformats.org/spreadsheetml/2006/main">
  <c r="C59" i="2" l="1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</calcChain>
</file>

<file path=xl/sharedStrings.xml><?xml version="1.0" encoding="utf-8"?>
<sst xmlns="http://schemas.openxmlformats.org/spreadsheetml/2006/main" count="176" uniqueCount="119">
  <si>
    <t>航運管理學系1B</t>
  </si>
  <si>
    <t>00973154</t>
  </si>
  <si>
    <t>朱聚微</t>
  </si>
  <si>
    <t>01073101</t>
  </si>
  <si>
    <t>朱庭萱</t>
  </si>
  <si>
    <t>01073102</t>
  </si>
  <si>
    <t>廖昕迎</t>
  </si>
  <si>
    <t>01073103</t>
  </si>
  <si>
    <t>王少謙</t>
  </si>
  <si>
    <t>01073104</t>
  </si>
  <si>
    <t>游芷晴</t>
  </si>
  <si>
    <t>01073105</t>
  </si>
  <si>
    <t>管品筑</t>
  </si>
  <si>
    <t>01073106</t>
  </si>
  <si>
    <t>魏妤帆</t>
  </si>
  <si>
    <t>01073108</t>
  </si>
  <si>
    <t>吳芊樺</t>
  </si>
  <si>
    <t>01073109</t>
  </si>
  <si>
    <t>黃建屏</t>
  </si>
  <si>
    <t>01073110</t>
  </si>
  <si>
    <t>廖可瑄</t>
  </si>
  <si>
    <t>01073111</t>
  </si>
  <si>
    <t>蔡羽幀</t>
  </si>
  <si>
    <t>01073112</t>
  </si>
  <si>
    <t>徐苡軒</t>
  </si>
  <si>
    <t>01073113</t>
  </si>
  <si>
    <t>李凱菱</t>
  </si>
  <si>
    <t>01073114</t>
  </si>
  <si>
    <t>吳昕穎</t>
  </si>
  <si>
    <t>01073115</t>
  </si>
  <si>
    <t>周彥葶</t>
  </si>
  <si>
    <t>01073116</t>
  </si>
  <si>
    <t>曾梓琳</t>
  </si>
  <si>
    <t>01073117</t>
  </si>
  <si>
    <t>柯柔安</t>
  </si>
  <si>
    <t>01073118</t>
  </si>
  <si>
    <t>陳紀允</t>
  </si>
  <si>
    <t>01073119</t>
  </si>
  <si>
    <t>廖士賢</t>
  </si>
  <si>
    <t>01073120</t>
  </si>
  <si>
    <t>黃芃雯</t>
  </si>
  <si>
    <t>01073121</t>
  </si>
  <si>
    <t>魏郁錡</t>
  </si>
  <si>
    <t>01073122</t>
  </si>
  <si>
    <t>陳聖元</t>
  </si>
  <si>
    <t>01073123</t>
  </si>
  <si>
    <t>張芝芃</t>
  </si>
  <si>
    <t>01073124</t>
  </si>
  <si>
    <t>王以傑</t>
  </si>
  <si>
    <t>01073125</t>
  </si>
  <si>
    <t>徐銘謙</t>
  </si>
  <si>
    <t>01073126</t>
  </si>
  <si>
    <t>劉冠霆</t>
  </si>
  <si>
    <t>01073127</t>
  </si>
  <si>
    <t>蔡凱淯</t>
  </si>
  <si>
    <t>01073128</t>
  </si>
  <si>
    <t>許亦玟</t>
  </si>
  <si>
    <t>01073129</t>
  </si>
  <si>
    <t>鄭佳玟</t>
  </si>
  <si>
    <t>01073130</t>
  </si>
  <si>
    <t>吳騏宏</t>
  </si>
  <si>
    <t>01073131</t>
  </si>
  <si>
    <t>楊舒閔</t>
  </si>
  <si>
    <t>01073132</t>
  </si>
  <si>
    <t>林芷亘</t>
  </si>
  <si>
    <t>01073133</t>
  </si>
  <si>
    <t>邱柏瑋</t>
  </si>
  <si>
    <t>01073134</t>
  </si>
  <si>
    <t>余亭萱</t>
  </si>
  <si>
    <t>01073135</t>
  </si>
  <si>
    <t>杜宇晨</t>
  </si>
  <si>
    <t>01073136</t>
  </si>
  <si>
    <t>吳亭萱</t>
  </si>
  <si>
    <t>01073137</t>
  </si>
  <si>
    <t>朱芳儀</t>
  </si>
  <si>
    <t>01073138</t>
  </si>
  <si>
    <t>曹佳容</t>
  </si>
  <si>
    <t>01073139</t>
  </si>
  <si>
    <t>黃心屏</t>
  </si>
  <si>
    <t>01073140</t>
  </si>
  <si>
    <t>高均儒</t>
  </si>
  <si>
    <t>01073141</t>
  </si>
  <si>
    <t>陳建宇</t>
  </si>
  <si>
    <t>01073142</t>
  </si>
  <si>
    <t>許達人</t>
  </si>
  <si>
    <t>01073143</t>
  </si>
  <si>
    <t>洪銘丞</t>
  </si>
  <si>
    <t>01073144</t>
  </si>
  <si>
    <t>林浩軒</t>
  </si>
  <si>
    <t>01073147</t>
  </si>
  <si>
    <t>蕭雅云</t>
  </si>
  <si>
    <t>01073148</t>
  </si>
  <si>
    <t>李宇翔</t>
  </si>
  <si>
    <t>01073149</t>
  </si>
  <si>
    <t>呂佳芸</t>
  </si>
  <si>
    <t>01073151</t>
  </si>
  <si>
    <t>高柔云</t>
  </si>
  <si>
    <t>01073153</t>
  </si>
  <si>
    <t>譚嘉雯</t>
  </si>
  <si>
    <t>01073154</t>
  </si>
  <si>
    <t>廖浚杰</t>
  </si>
  <si>
    <t>01073155</t>
  </si>
  <si>
    <t>阮柯融</t>
  </si>
  <si>
    <t>01073156</t>
  </si>
  <si>
    <t>曾馨怡</t>
  </si>
  <si>
    <t>01073157</t>
  </si>
  <si>
    <t>史淑敏</t>
  </si>
  <si>
    <t>01073158</t>
  </si>
  <si>
    <t>田淑芬</t>
  </si>
  <si>
    <t>01073159</t>
  </si>
  <si>
    <t>曾梓航</t>
  </si>
  <si>
    <t>01073160</t>
  </si>
  <si>
    <t>陳萬駿</t>
  </si>
  <si>
    <t>01073161</t>
  </si>
  <si>
    <t>許培盛</t>
  </si>
  <si>
    <t>01073162</t>
  </si>
  <si>
    <t>萬思榕</t>
  </si>
  <si>
    <t>10/13於IVY301上課、10/20於STM509上課以此類推</t>
    <phoneticPr fontId="18" type="noConversion"/>
  </si>
  <si>
    <t>10/13STM509於上課、10/20於IVY301上課以此類推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</si>
</sst>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D10" sqref="D10"/>
    </sheetView>
  </sheetViews>
  <sheetFormatPr defaultRowHeight="16.5" x14ac:dyDescent="0.25"/>
  <cols>
    <col min="1" max="1" width="16.5" bestFit="1" customWidth="1"/>
    <col min="2" max="2" width="9.5" bestFit="1" customWidth="1"/>
    <col min="4" max="4" width="18" customWidth="1"/>
  </cols>
  <sheetData>
    <row r="1" spans="1:4" x14ac:dyDescent="0.25">
      <c r="A1" s="1" t="s">
        <v>117</v>
      </c>
      <c r="B1" s="1"/>
      <c r="C1" s="1"/>
      <c r="D1" s="1"/>
    </row>
    <row r="2" spans="1:4" x14ac:dyDescent="0.25">
      <c r="A2" t="str">
        <f t="shared" ref="A2:A59" si="0">"航運管理學系1A"</f>
        <v>航運管理學系1A</v>
      </c>
      <c r="B2" t="str">
        <f>"01073001"</f>
        <v>01073001</v>
      </c>
      <c r="C2" t="str">
        <f>"張安德"</f>
        <v>張安德</v>
      </c>
    </row>
    <row r="3" spans="1:4" x14ac:dyDescent="0.25">
      <c r="A3" t="str">
        <f t="shared" si="0"/>
        <v>航運管理學系1A</v>
      </c>
      <c r="B3" t="str">
        <f>"01073002"</f>
        <v>01073002</v>
      </c>
      <c r="C3" t="str">
        <f>"黃尚沃"</f>
        <v>黃尚沃</v>
      </c>
    </row>
    <row r="4" spans="1:4" x14ac:dyDescent="0.25">
      <c r="A4" t="str">
        <f t="shared" si="0"/>
        <v>航運管理學系1A</v>
      </c>
      <c r="B4" t="str">
        <f>"01073003"</f>
        <v>01073003</v>
      </c>
      <c r="C4" t="str">
        <f>"鄭脩凡"</f>
        <v>鄭脩凡</v>
      </c>
    </row>
    <row r="5" spans="1:4" x14ac:dyDescent="0.25">
      <c r="A5" t="str">
        <f t="shared" si="0"/>
        <v>航運管理學系1A</v>
      </c>
      <c r="B5" t="str">
        <f>"01073004"</f>
        <v>01073004</v>
      </c>
      <c r="C5" t="str">
        <f>"邱妤媗"</f>
        <v>邱妤媗</v>
      </c>
    </row>
    <row r="6" spans="1:4" x14ac:dyDescent="0.25">
      <c r="A6" t="str">
        <f t="shared" si="0"/>
        <v>航運管理學系1A</v>
      </c>
      <c r="B6" t="str">
        <f>"01073006"</f>
        <v>01073006</v>
      </c>
      <c r="C6" t="str">
        <f>"王郁淇"</f>
        <v>王郁淇</v>
      </c>
    </row>
    <row r="7" spans="1:4" x14ac:dyDescent="0.25">
      <c r="A7" t="str">
        <f t="shared" si="0"/>
        <v>航運管理學系1A</v>
      </c>
      <c r="B7" t="str">
        <f>"01073007"</f>
        <v>01073007</v>
      </c>
      <c r="C7" t="str">
        <f>"陳宥菁"</f>
        <v>陳宥菁</v>
      </c>
    </row>
    <row r="8" spans="1:4" x14ac:dyDescent="0.25">
      <c r="A8" t="str">
        <f t="shared" si="0"/>
        <v>航運管理學系1A</v>
      </c>
      <c r="B8" t="str">
        <f>"01073008"</f>
        <v>01073008</v>
      </c>
      <c r="C8" t="str">
        <f>"陳彥哲"</f>
        <v>陳彥哲</v>
      </c>
    </row>
    <row r="9" spans="1:4" x14ac:dyDescent="0.25">
      <c r="A9" t="str">
        <f t="shared" si="0"/>
        <v>航運管理學系1A</v>
      </c>
      <c r="B9" t="str">
        <f>"01073009"</f>
        <v>01073009</v>
      </c>
      <c r="C9" t="str">
        <f>"黃宗成"</f>
        <v>黃宗成</v>
      </c>
    </row>
    <row r="10" spans="1:4" x14ac:dyDescent="0.25">
      <c r="A10" t="str">
        <f t="shared" si="0"/>
        <v>航運管理學系1A</v>
      </c>
      <c r="B10" t="str">
        <f>"01073010"</f>
        <v>01073010</v>
      </c>
      <c r="C10" t="str">
        <f>"陳姸蓁"</f>
        <v>陳姸蓁</v>
      </c>
    </row>
    <row r="11" spans="1:4" x14ac:dyDescent="0.25">
      <c r="A11" t="str">
        <f t="shared" si="0"/>
        <v>航運管理學系1A</v>
      </c>
      <c r="B11" t="str">
        <f>"01073011"</f>
        <v>01073011</v>
      </c>
      <c r="C11" t="str">
        <f>"朱婉寧"</f>
        <v>朱婉寧</v>
      </c>
    </row>
    <row r="12" spans="1:4" x14ac:dyDescent="0.25">
      <c r="A12" t="str">
        <f t="shared" si="0"/>
        <v>航運管理學系1A</v>
      </c>
      <c r="B12" t="str">
        <f>"01073012"</f>
        <v>01073012</v>
      </c>
      <c r="C12" t="str">
        <f>"黃仕堯"</f>
        <v>黃仕堯</v>
      </c>
    </row>
    <row r="13" spans="1:4" x14ac:dyDescent="0.25">
      <c r="A13" t="str">
        <f t="shared" si="0"/>
        <v>航運管理學系1A</v>
      </c>
      <c r="B13" t="str">
        <f>"01073013"</f>
        <v>01073013</v>
      </c>
      <c r="C13" t="str">
        <f>"曾云邑"</f>
        <v>曾云邑</v>
      </c>
    </row>
    <row r="14" spans="1:4" x14ac:dyDescent="0.25">
      <c r="A14" t="str">
        <f t="shared" si="0"/>
        <v>航運管理學系1A</v>
      </c>
      <c r="B14" t="str">
        <f>"01073014"</f>
        <v>01073014</v>
      </c>
      <c r="C14" t="str">
        <f>"廖彥宜"</f>
        <v>廖彥宜</v>
      </c>
    </row>
    <row r="15" spans="1:4" x14ac:dyDescent="0.25">
      <c r="A15" t="str">
        <f t="shared" si="0"/>
        <v>航運管理學系1A</v>
      </c>
      <c r="B15" t="str">
        <f>"01073015"</f>
        <v>01073015</v>
      </c>
      <c r="C15" t="str">
        <f>"湛然"</f>
        <v>湛然</v>
      </c>
    </row>
    <row r="16" spans="1:4" x14ac:dyDescent="0.25">
      <c r="A16" t="str">
        <f t="shared" si="0"/>
        <v>航運管理學系1A</v>
      </c>
      <c r="B16" t="str">
        <f>"01073016"</f>
        <v>01073016</v>
      </c>
      <c r="C16" t="str">
        <f>"邱翊婷"</f>
        <v>邱翊婷</v>
      </c>
    </row>
    <row r="17" spans="1:3" x14ac:dyDescent="0.25">
      <c r="A17" t="str">
        <f t="shared" si="0"/>
        <v>航運管理學系1A</v>
      </c>
      <c r="B17" t="str">
        <f>"01073017"</f>
        <v>01073017</v>
      </c>
      <c r="C17" t="str">
        <f>"余佳蓁"</f>
        <v>余佳蓁</v>
      </c>
    </row>
    <row r="18" spans="1:3" x14ac:dyDescent="0.25">
      <c r="A18" t="str">
        <f t="shared" si="0"/>
        <v>航運管理學系1A</v>
      </c>
      <c r="B18" t="str">
        <f>"01073018"</f>
        <v>01073018</v>
      </c>
      <c r="C18" t="str">
        <f>"吳云安"</f>
        <v>吳云安</v>
      </c>
    </row>
    <row r="19" spans="1:3" x14ac:dyDescent="0.25">
      <c r="A19" t="str">
        <f t="shared" si="0"/>
        <v>航運管理學系1A</v>
      </c>
      <c r="B19" t="str">
        <f>"01073019"</f>
        <v>01073019</v>
      </c>
      <c r="C19" t="str">
        <f>"沈彥榮"</f>
        <v>沈彥榮</v>
      </c>
    </row>
    <row r="20" spans="1:3" x14ac:dyDescent="0.25">
      <c r="A20" t="str">
        <f t="shared" si="0"/>
        <v>航運管理學系1A</v>
      </c>
      <c r="B20" t="str">
        <f>"01073020"</f>
        <v>01073020</v>
      </c>
      <c r="C20" t="str">
        <f>"黃潔衣"</f>
        <v>黃潔衣</v>
      </c>
    </row>
    <row r="21" spans="1:3" x14ac:dyDescent="0.25">
      <c r="A21" t="str">
        <f t="shared" si="0"/>
        <v>航運管理學系1A</v>
      </c>
      <c r="B21" t="str">
        <f>"01073021"</f>
        <v>01073021</v>
      </c>
      <c r="C21" t="str">
        <f>"陳凱欣"</f>
        <v>陳凱欣</v>
      </c>
    </row>
    <row r="22" spans="1:3" x14ac:dyDescent="0.25">
      <c r="A22" t="str">
        <f t="shared" si="0"/>
        <v>航運管理學系1A</v>
      </c>
      <c r="B22" t="str">
        <f>"01073022"</f>
        <v>01073022</v>
      </c>
      <c r="C22" t="str">
        <f>"廖崇亦"</f>
        <v>廖崇亦</v>
      </c>
    </row>
    <row r="23" spans="1:3" x14ac:dyDescent="0.25">
      <c r="A23" t="str">
        <f t="shared" si="0"/>
        <v>航運管理學系1A</v>
      </c>
      <c r="B23" t="str">
        <f>"01073023"</f>
        <v>01073023</v>
      </c>
      <c r="C23" t="str">
        <f>"鄭長和"</f>
        <v>鄭長和</v>
      </c>
    </row>
    <row r="24" spans="1:3" x14ac:dyDescent="0.25">
      <c r="A24" t="str">
        <f t="shared" si="0"/>
        <v>航運管理學系1A</v>
      </c>
      <c r="B24" t="str">
        <f>"01073024"</f>
        <v>01073024</v>
      </c>
      <c r="C24" t="str">
        <f>"林宥辰"</f>
        <v>林宥辰</v>
      </c>
    </row>
    <row r="25" spans="1:3" x14ac:dyDescent="0.25">
      <c r="A25" t="str">
        <f t="shared" si="0"/>
        <v>航運管理學系1A</v>
      </c>
      <c r="B25" t="str">
        <f>"01073025"</f>
        <v>01073025</v>
      </c>
      <c r="C25" t="str">
        <f>"王逸蓁"</f>
        <v>王逸蓁</v>
      </c>
    </row>
    <row r="26" spans="1:3" x14ac:dyDescent="0.25">
      <c r="A26" t="str">
        <f t="shared" si="0"/>
        <v>航運管理學系1A</v>
      </c>
      <c r="B26" t="str">
        <f>"01073026"</f>
        <v>01073026</v>
      </c>
      <c r="C26" t="str">
        <f>"邱立馨"</f>
        <v>邱立馨</v>
      </c>
    </row>
    <row r="27" spans="1:3" x14ac:dyDescent="0.25">
      <c r="A27" t="str">
        <f t="shared" si="0"/>
        <v>航運管理學系1A</v>
      </c>
      <c r="B27" t="str">
        <f>"01073027"</f>
        <v>01073027</v>
      </c>
      <c r="C27" t="str">
        <f>"彭芷庭"</f>
        <v>彭芷庭</v>
      </c>
    </row>
    <row r="28" spans="1:3" x14ac:dyDescent="0.25">
      <c r="A28" t="str">
        <f t="shared" si="0"/>
        <v>航運管理學系1A</v>
      </c>
      <c r="B28" t="str">
        <f>"01073028"</f>
        <v>01073028</v>
      </c>
      <c r="C28" t="str">
        <f>"余孟杰"</f>
        <v>余孟杰</v>
      </c>
    </row>
    <row r="29" spans="1:3" x14ac:dyDescent="0.25">
      <c r="A29" t="str">
        <f t="shared" si="0"/>
        <v>航運管理學系1A</v>
      </c>
      <c r="B29" t="str">
        <f>"01073029"</f>
        <v>01073029</v>
      </c>
      <c r="C29" t="str">
        <f>"羅心妘"</f>
        <v>羅心妘</v>
      </c>
    </row>
    <row r="30" spans="1:3" x14ac:dyDescent="0.25">
      <c r="A30" t="str">
        <f t="shared" si="0"/>
        <v>航運管理學系1A</v>
      </c>
      <c r="B30" t="str">
        <f>"01073030"</f>
        <v>01073030</v>
      </c>
      <c r="C30" t="str">
        <f>"李家安"</f>
        <v>李家安</v>
      </c>
    </row>
    <row r="31" spans="1:3" x14ac:dyDescent="0.25">
      <c r="A31" t="str">
        <f t="shared" si="0"/>
        <v>航運管理學系1A</v>
      </c>
      <c r="B31" t="str">
        <f>"01073031"</f>
        <v>01073031</v>
      </c>
      <c r="C31" t="str">
        <f>"陳信瑋"</f>
        <v>陳信瑋</v>
      </c>
    </row>
    <row r="32" spans="1:3" x14ac:dyDescent="0.25">
      <c r="A32" t="str">
        <f t="shared" si="0"/>
        <v>航運管理學系1A</v>
      </c>
      <c r="B32" t="str">
        <f>"01073033"</f>
        <v>01073033</v>
      </c>
      <c r="C32" t="str">
        <f>"蘇郁芸"</f>
        <v>蘇郁芸</v>
      </c>
    </row>
    <row r="33" spans="1:3" x14ac:dyDescent="0.25">
      <c r="A33" t="str">
        <f t="shared" si="0"/>
        <v>航運管理學系1A</v>
      </c>
      <c r="B33" t="str">
        <f>"01073034"</f>
        <v>01073034</v>
      </c>
      <c r="C33" t="str">
        <f>"蔡泓軒"</f>
        <v>蔡泓軒</v>
      </c>
    </row>
    <row r="34" spans="1:3" x14ac:dyDescent="0.25">
      <c r="A34" t="str">
        <f t="shared" si="0"/>
        <v>航運管理學系1A</v>
      </c>
      <c r="B34" t="str">
        <f>"01073035"</f>
        <v>01073035</v>
      </c>
      <c r="C34" t="str">
        <f>"劉雅菁"</f>
        <v>劉雅菁</v>
      </c>
    </row>
    <row r="35" spans="1:3" x14ac:dyDescent="0.25">
      <c r="A35" t="str">
        <f t="shared" si="0"/>
        <v>航運管理學系1A</v>
      </c>
      <c r="B35" t="str">
        <f>"01073036"</f>
        <v>01073036</v>
      </c>
      <c r="C35" t="str">
        <f>"李欣霓"</f>
        <v>李欣霓</v>
      </c>
    </row>
    <row r="36" spans="1:3" x14ac:dyDescent="0.25">
      <c r="A36" t="str">
        <f t="shared" si="0"/>
        <v>航運管理學系1A</v>
      </c>
      <c r="B36" t="str">
        <f>"01073038"</f>
        <v>01073038</v>
      </c>
      <c r="C36" t="str">
        <f>"方亮程"</f>
        <v>方亮程</v>
      </c>
    </row>
    <row r="37" spans="1:3" x14ac:dyDescent="0.25">
      <c r="A37" t="str">
        <f t="shared" si="0"/>
        <v>航運管理學系1A</v>
      </c>
      <c r="B37" t="str">
        <f>"01073039"</f>
        <v>01073039</v>
      </c>
      <c r="C37" t="str">
        <f>"潘妍廷"</f>
        <v>潘妍廷</v>
      </c>
    </row>
    <row r="38" spans="1:3" x14ac:dyDescent="0.25">
      <c r="A38" t="str">
        <f t="shared" si="0"/>
        <v>航運管理學系1A</v>
      </c>
      <c r="B38" t="str">
        <f>"01073040"</f>
        <v>01073040</v>
      </c>
      <c r="C38" t="str">
        <f>"王莉馨"</f>
        <v>王莉馨</v>
      </c>
    </row>
    <row r="39" spans="1:3" x14ac:dyDescent="0.25">
      <c r="A39" t="str">
        <f t="shared" si="0"/>
        <v>航運管理學系1A</v>
      </c>
      <c r="B39" t="str">
        <f>"01073041"</f>
        <v>01073041</v>
      </c>
      <c r="C39" t="str">
        <f>"余建和"</f>
        <v>余建和</v>
      </c>
    </row>
    <row r="40" spans="1:3" x14ac:dyDescent="0.25">
      <c r="A40" t="str">
        <f t="shared" si="0"/>
        <v>航運管理學系1A</v>
      </c>
      <c r="B40" t="str">
        <f>"01073042"</f>
        <v>01073042</v>
      </c>
      <c r="C40" t="str">
        <f>"葉星頡"</f>
        <v>葉星頡</v>
      </c>
    </row>
    <row r="41" spans="1:3" x14ac:dyDescent="0.25">
      <c r="A41" t="str">
        <f t="shared" si="0"/>
        <v>航運管理學系1A</v>
      </c>
      <c r="B41" t="str">
        <f>"01073043"</f>
        <v>01073043</v>
      </c>
      <c r="C41" t="str">
        <f>"林依勳"</f>
        <v>林依勳</v>
      </c>
    </row>
    <row r="42" spans="1:3" x14ac:dyDescent="0.25">
      <c r="A42" t="str">
        <f t="shared" si="0"/>
        <v>航運管理學系1A</v>
      </c>
      <c r="B42" t="str">
        <f>"01073044"</f>
        <v>01073044</v>
      </c>
      <c r="C42" t="str">
        <f>"簡彥寧"</f>
        <v>簡彥寧</v>
      </c>
    </row>
    <row r="43" spans="1:3" x14ac:dyDescent="0.25">
      <c r="A43" t="str">
        <f t="shared" si="0"/>
        <v>航運管理學系1A</v>
      </c>
      <c r="B43" t="str">
        <f>"01073045"</f>
        <v>01073045</v>
      </c>
      <c r="C43" t="str">
        <f>"陳宥銘"</f>
        <v>陳宥銘</v>
      </c>
    </row>
    <row r="44" spans="1:3" x14ac:dyDescent="0.25">
      <c r="A44" t="str">
        <f t="shared" si="0"/>
        <v>航運管理學系1A</v>
      </c>
      <c r="B44" t="str">
        <f>"01073047"</f>
        <v>01073047</v>
      </c>
      <c r="C44" t="str">
        <f>"張卉蓁"</f>
        <v>張卉蓁</v>
      </c>
    </row>
    <row r="45" spans="1:3" x14ac:dyDescent="0.25">
      <c r="A45" t="str">
        <f t="shared" si="0"/>
        <v>航運管理學系1A</v>
      </c>
      <c r="B45" t="str">
        <f>"01073048"</f>
        <v>01073048</v>
      </c>
      <c r="C45" t="str">
        <f>"陳文薪"</f>
        <v>陳文薪</v>
      </c>
    </row>
    <row r="46" spans="1:3" x14ac:dyDescent="0.25">
      <c r="A46" t="str">
        <f t="shared" si="0"/>
        <v>航運管理學系1A</v>
      </c>
      <c r="B46" t="str">
        <f>"01073049"</f>
        <v>01073049</v>
      </c>
      <c r="C46" t="str">
        <f>"熊英琦"</f>
        <v>熊英琦</v>
      </c>
    </row>
    <row r="47" spans="1:3" x14ac:dyDescent="0.25">
      <c r="A47" t="str">
        <f t="shared" si="0"/>
        <v>航運管理學系1A</v>
      </c>
      <c r="B47" t="str">
        <f>"01073050"</f>
        <v>01073050</v>
      </c>
      <c r="C47" t="str">
        <f>"何文鷹"</f>
        <v>何文鷹</v>
      </c>
    </row>
    <row r="48" spans="1:3" x14ac:dyDescent="0.25">
      <c r="A48" t="str">
        <f t="shared" si="0"/>
        <v>航運管理學系1A</v>
      </c>
      <c r="B48" t="str">
        <f>"01073051"</f>
        <v>01073051</v>
      </c>
      <c r="C48" t="str">
        <f>"吳若菱"</f>
        <v>吳若菱</v>
      </c>
    </row>
    <row r="49" spans="1:3" x14ac:dyDescent="0.25">
      <c r="A49" t="str">
        <f t="shared" si="0"/>
        <v>航運管理學系1A</v>
      </c>
      <c r="B49" t="str">
        <f>"01073052"</f>
        <v>01073052</v>
      </c>
      <c r="C49" t="str">
        <f>"許力升"</f>
        <v>許力升</v>
      </c>
    </row>
    <row r="50" spans="1:3" x14ac:dyDescent="0.25">
      <c r="A50" t="str">
        <f t="shared" si="0"/>
        <v>航運管理學系1A</v>
      </c>
      <c r="B50" t="str">
        <f>"01073053"</f>
        <v>01073053</v>
      </c>
      <c r="C50" t="str">
        <f>"唐俊林"</f>
        <v>唐俊林</v>
      </c>
    </row>
    <row r="51" spans="1:3" x14ac:dyDescent="0.25">
      <c r="A51" t="str">
        <f t="shared" si="0"/>
        <v>航運管理學系1A</v>
      </c>
      <c r="B51" t="str">
        <f>"01073054"</f>
        <v>01073054</v>
      </c>
      <c r="C51" t="str">
        <f>"鄭君杰"</f>
        <v>鄭君杰</v>
      </c>
    </row>
    <row r="52" spans="1:3" x14ac:dyDescent="0.25">
      <c r="A52" t="str">
        <f t="shared" si="0"/>
        <v>航運管理學系1A</v>
      </c>
      <c r="B52" t="str">
        <f>"01073055"</f>
        <v>01073055</v>
      </c>
      <c r="C52" t="str">
        <f>"游允彤"</f>
        <v>游允彤</v>
      </c>
    </row>
    <row r="53" spans="1:3" x14ac:dyDescent="0.25">
      <c r="A53" t="str">
        <f t="shared" si="0"/>
        <v>航運管理學系1A</v>
      </c>
      <c r="B53" t="str">
        <f>"01073056"</f>
        <v>01073056</v>
      </c>
      <c r="C53" t="str">
        <f>"林晉永"</f>
        <v>林晉永</v>
      </c>
    </row>
    <row r="54" spans="1:3" x14ac:dyDescent="0.25">
      <c r="A54" t="str">
        <f t="shared" si="0"/>
        <v>航運管理學系1A</v>
      </c>
      <c r="B54" t="str">
        <f>"01073057"</f>
        <v>01073057</v>
      </c>
      <c r="C54" t="str">
        <f>"余凱雯"</f>
        <v>余凱雯</v>
      </c>
    </row>
    <row r="55" spans="1:3" x14ac:dyDescent="0.25">
      <c r="A55" t="str">
        <f t="shared" si="0"/>
        <v>航運管理學系1A</v>
      </c>
      <c r="B55" t="str">
        <f>"01073058"</f>
        <v>01073058</v>
      </c>
      <c r="C55" t="str">
        <f>"王子堉"</f>
        <v>王子堉</v>
      </c>
    </row>
    <row r="56" spans="1:3" x14ac:dyDescent="0.25">
      <c r="A56" t="str">
        <f t="shared" si="0"/>
        <v>航運管理學系1A</v>
      </c>
      <c r="B56" t="str">
        <f>"01073059"</f>
        <v>01073059</v>
      </c>
      <c r="C56" t="str">
        <f>"鍾欣怡"</f>
        <v>鍾欣怡</v>
      </c>
    </row>
    <row r="57" spans="1:3" x14ac:dyDescent="0.25">
      <c r="A57" t="str">
        <f t="shared" si="0"/>
        <v>航運管理學系1A</v>
      </c>
      <c r="B57" t="str">
        <f>"01073060"</f>
        <v>01073060</v>
      </c>
      <c r="C57" t="str">
        <f>"林芷蕾"</f>
        <v>林芷蕾</v>
      </c>
    </row>
    <row r="58" spans="1:3" x14ac:dyDescent="0.25">
      <c r="A58" t="str">
        <f t="shared" si="0"/>
        <v>航運管理學系1A</v>
      </c>
      <c r="B58" t="str">
        <f>"01073061"</f>
        <v>01073061</v>
      </c>
      <c r="C58" t="str">
        <f>"葉欣栩"</f>
        <v>葉欣栩</v>
      </c>
    </row>
    <row r="59" spans="1:3" x14ac:dyDescent="0.25">
      <c r="A59" t="str">
        <f t="shared" si="0"/>
        <v>航運管理學系1A</v>
      </c>
      <c r="B59" t="str">
        <f>"01073062"</f>
        <v>01073062</v>
      </c>
      <c r="C59" t="str">
        <f>"李欣潔"</f>
        <v>李欣潔</v>
      </c>
    </row>
  </sheetData>
  <mergeCells count="1">
    <mergeCell ref="A1:D1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H13" sqref="H13"/>
    </sheetView>
  </sheetViews>
  <sheetFormatPr defaultRowHeight="16.5" x14ac:dyDescent="0.25"/>
  <cols>
    <col min="1" max="1" width="16.375" bestFit="1" customWidth="1"/>
    <col min="2" max="2" width="9.5" bestFit="1" customWidth="1"/>
    <col min="3" max="3" width="10.625" customWidth="1"/>
    <col min="4" max="4" width="19.625" customWidth="1"/>
  </cols>
  <sheetData>
    <row r="1" spans="1:4" x14ac:dyDescent="0.25">
      <c r="A1" s="1" t="s">
        <v>118</v>
      </c>
      <c r="B1" s="1"/>
      <c r="C1" s="1"/>
      <c r="D1" s="1"/>
    </row>
    <row r="2" spans="1:4" x14ac:dyDescent="0.25">
      <c r="A2" t="s">
        <v>0</v>
      </c>
      <c r="B2" t="s">
        <v>1</v>
      </c>
      <c r="C2" t="s">
        <v>2</v>
      </c>
    </row>
    <row r="3" spans="1:4" x14ac:dyDescent="0.25">
      <c r="A3" t="s">
        <v>0</v>
      </c>
      <c r="B3" t="s">
        <v>3</v>
      </c>
      <c r="C3" t="s">
        <v>4</v>
      </c>
    </row>
    <row r="4" spans="1:4" x14ac:dyDescent="0.25">
      <c r="A4" t="s">
        <v>0</v>
      </c>
      <c r="B4" t="s">
        <v>5</v>
      </c>
      <c r="C4" t="s">
        <v>6</v>
      </c>
    </row>
    <row r="5" spans="1:4" x14ac:dyDescent="0.25">
      <c r="A5" t="s">
        <v>0</v>
      </c>
      <c r="B5" t="s">
        <v>7</v>
      </c>
      <c r="C5" t="s">
        <v>8</v>
      </c>
    </row>
    <row r="6" spans="1:4" x14ac:dyDescent="0.25">
      <c r="A6" t="s">
        <v>0</v>
      </c>
      <c r="B6" t="s">
        <v>9</v>
      </c>
      <c r="C6" t="s">
        <v>10</v>
      </c>
    </row>
    <row r="7" spans="1:4" x14ac:dyDescent="0.25">
      <c r="A7" t="s">
        <v>0</v>
      </c>
      <c r="B7" t="s">
        <v>11</v>
      </c>
      <c r="C7" t="s">
        <v>12</v>
      </c>
    </row>
    <row r="8" spans="1:4" x14ac:dyDescent="0.25">
      <c r="A8" t="s">
        <v>0</v>
      </c>
      <c r="B8" t="s">
        <v>13</v>
      </c>
      <c r="C8" t="s">
        <v>14</v>
      </c>
    </row>
    <row r="9" spans="1:4" x14ac:dyDescent="0.25">
      <c r="A9" t="s">
        <v>0</v>
      </c>
      <c r="B9" t="s">
        <v>15</v>
      </c>
      <c r="C9" t="s">
        <v>16</v>
      </c>
    </row>
    <row r="10" spans="1:4" x14ac:dyDescent="0.25">
      <c r="A10" t="s">
        <v>0</v>
      </c>
      <c r="B10" t="s">
        <v>17</v>
      </c>
      <c r="C10" t="s">
        <v>18</v>
      </c>
    </row>
    <row r="11" spans="1:4" x14ac:dyDescent="0.25">
      <c r="A11" t="s">
        <v>0</v>
      </c>
      <c r="B11" t="s">
        <v>19</v>
      </c>
      <c r="C11" t="s">
        <v>20</v>
      </c>
    </row>
    <row r="12" spans="1:4" x14ac:dyDescent="0.25">
      <c r="A12" t="s">
        <v>0</v>
      </c>
      <c r="B12" t="s">
        <v>21</v>
      </c>
      <c r="C12" t="s">
        <v>22</v>
      </c>
    </row>
    <row r="13" spans="1:4" x14ac:dyDescent="0.25">
      <c r="A13" t="s">
        <v>0</v>
      </c>
      <c r="B13" t="s">
        <v>23</v>
      </c>
      <c r="C13" t="s">
        <v>24</v>
      </c>
    </row>
    <row r="14" spans="1:4" x14ac:dyDescent="0.25">
      <c r="A14" t="s">
        <v>0</v>
      </c>
      <c r="B14" t="s">
        <v>25</v>
      </c>
      <c r="C14" t="s">
        <v>26</v>
      </c>
    </row>
    <row r="15" spans="1:4" x14ac:dyDescent="0.25">
      <c r="A15" t="s">
        <v>0</v>
      </c>
      <c r="B15" t="s">
        <v>27</v>
      </c>
      <c r="C15" t="s">
        <v>28</v>
      </c>
    </row>
    <row r="16" spans="1:4" x14ac:dyDescent="0.25">
      <c r="A16" t="s">
        <v>0</v>
      </c>
      <c r="B16" t="s">
        <v>29</v>
      </c>
      <c r="C16" t="s">
        <v>30</v>
      </c>
    </row>
    <row r="17" spans="1:3" x14ac:dyDescent="0.25">
      <c r="A17" t="s">
        <v>0</v>
      </c>
      <c r="B17" t="s">
        <v>31</v>
      </c>
      <c r="C17" t="s">
        <v>32</v>
      </c>
    </row>
    <row r="18" spans="1:3" x14ac:dyDescent="0.25">
      <c r="A18" t="s">
        <v>0</v>
      </c>
      <c r="B18" t="s">
        <v>33</v>
      </c>
      <c r="C18" t="s">
        <v>34</v>
      </c>
    </row>
    <row r="19" spans="1:3" x14ac:dyDescent="0.25">
      <c r="A19" t="s">
        <v>0</v>
      </c>
      <c r="B19" t="s">
        <v>35</v>
      </c>
      <c r="C19" t="s">
        <v>36</v>
      </c>
    </row>
    <row r="20" spans="1:3" x14ac:dyDescent="0.25">
      <c r="A20" t="s">
        <v>0</v>
      </c>
      <c r="B20" t="s">
        <v>37</v>
      </c>
      <c r="C20" t="s">
        <v>38</v>
      </c>
    </row>
    <row r="21" spans="1:3" x14ac:dyDescent="0.25">
      <c r="A21" t="s">
        <v>0</v>
      </c>
      <c r="B21" t="s">
        <v>39</v>
      </c>
      <c r="C21" t="s">
        <v>40</v>
      </c>
    </row>
    <row r="22" spans="1:3" x14ac:dyDescent="0.25">
      <c r="A22" t="s">
        <v>0</v>
      </c>
      <c r="B22" t="s">
        <v>41</v>
      </c>
      <c r="C22" t="s">
        <v>42</v>
      </c>
    </row>
    <row r="23" spans="1:3" x14ac:dyDescent="0.25">
      <c r="A23" t="s">
        <v>0</v>
      </c>
      <c r="B23" t="s">
        <v>43</v>
      </c>
      <c r="C23" t="s">
        <v>44</v>
      </c>
    </row>
    <row r="24" spans="1:3" x14ac:dyDescent="0.25">
      <c r="A24" t="s">
        <v>0</v>
      </c>
      <c r="B24" t="s">
        <v>45</v>
      </c>
      <c r="C24" t="s">
        <v>46</v>
      </c>
    </row>
    <row r="25" spans="1:3" x14ac:dyDescent="0.25">
      <c r="A25" t="s">
        <v>0</v>
      </c>
      <c r="B25" t="s">
        <v>47</v>
      </c>
      <c r="C25" t="s">
        <v>48</v>
      </c>
    </row>
    <row r="26" spans="1:3" x14ac:dyDescent="0.25">
      <c r="A26" t="s">
        <v>0</v>
      </c>
      <c r="B26" t="s">
        <v>49</v>
      </c>
      <c r="C26" t="s">
        <v>50</v>
      </c>
    </row>
    <row r="27" spans="1:3" x14ac:dyDescent="0.25">
      <c r="A27" t="s">
        <v>0</v>
      </c>
      <c r="B27" t="s">
        <v>51</v>
      </c>
      <c r="C27" t="s">
        <v>52</v>
      </c>
    </row>
    <row r="28" spans="1:3" x14ac:dyDescent="0.25">
      <c r="A28" t="s">
        <v>0</v>
      </c>
      <c r="B28" t="s">
        <v>53</v>
      </c>
      <c r="C28" t="s">
        <v>54</v>
      </c>
    </row>
    <row r="29" spans="1:3" x14ac:dyDescent="0.25">
      <c r="A29" t="s">
        <v>0</v>
      </c>
      <c r="B29" t="s">
        <v>55</v>
      </c>
      <c r="C29" t="s">
        <v>56</v>
      </c>
    </row>
    <row r="30" spans="1:3" x14ac:dyDescent="0.25">
      <c r="A30" t="s">
        <v>0</v>
      </c>
      <c r="B30" t="s">
        <v>57</v>
      </c>
      <c r="C30" t="s">
        <v>58</v>
      </c>
    </row>
    <row r="31" spans="1:3" x14ac:dyDescent="0.25">
      <c r="A31" t="s">
        <v>0</v>
      </c>
      <c r="B31" t="s">
        <v>59</v>
      </c>
      <c r="C31" t="s">
        <v>60</v>
      </c>
    </row>
    <row r="32" spans="1:3" x14ac:dyDescent="0.25">
      <c r="A32" t="s">
        <v>0</v>
      </c>
      <c r="B32" t="s">
        <v>61</v>
      </c>
      <c r="C32" t="s">
        <v>62</v>
      </c>
    </row>
    <row r="33" spans="1:3" x14ac:dyDescent="0.25">
      <c r="A33" t="s">
        <v>0</v>
      </c>
      <c r="B33" t="s">
        <v>63</v>
      </c>
      <c r="C33" t="s">
        <v>64</v>
      </c>
    </row>
    <row r="34" spans="1:3" x14ac:dyDescent="0.25">
      <c r="A34" t="s">
        <v>0</v>
      </c>
      <c r="B34" t="s">
        <v>65</v>
      </c>
      <c r="C34" t="s">
        <v>66</v>
      </c>
    </row>
    <row r="35" spans="1:3" x14ac:dyDescent="0.25">
      <c r="A35" t="s">
        <v>0</v>
      </c>
      <c r="B35" t="s">
        <v>67</v>
      </c>
      <c r="C35" t="s">
        <v>68</v>
      </c>
    </row>
    <row r="36" spans="1:3" x14ac:dyDescent="0.25">
      <c r="A36" t="s">
        <v>0</v>
      </c>
      <c r="B36" t="s">
        <v>69</v>
      </c>
      <c r="C36" t="s">
        <v>70</v>
      </c>
    </row>
    <row r="37" spans="1:3" x14ac:dyDescent="0.25">
      <c r="A37" t="s">
        <v>0</v>
      </c>
      <c r="B37" t="s">
        <v>71</v>
      </c>
      <c r="C37" t="s">
        <v>72</v>
      </c>
    </row>
    <row r="38" spans="1:3" x14ac:dyDescent="0.25">
      <c r="A38" t="s">
        <v>0</v>
      </c>
      <c r="B38" t="s">
        <v>73</v>
      </c>
      <c r="C38" t="s">
        <v>74</v>
      </c>
    </row>
    <row r="39" spans="1:3" x14ac:dyDescent="0.25">
      <c r="A39" t="s">
        <v>0</v>
      </c>
      <c r="B39" t="s">
        <v>75</v>
      </c>
      <c r="C39" t="s">
        <v>76</v>
      </c>
    </row>
    <row r="40" spans="1:3" x14ac:dyDescent="0.25">
      <c r="A40" t="s">
        <v>0</v>
      </c>
      <c r="B40" t="s">
        <v>77</v>
      </c>
      <c r="C40" t="s">
        <v>78</v>
      </c>
    </row>
    <row r="41" spans="1:3" x14ac:dyDescent="0.25">
      <c r="A41" t="s">
        <v>0</v>
      </c>
      <c r="B41" t="s">
        <v>79</v>
      </c>
      <c r="C41" t="s">
        <v>80</v>
      </c>
    </row>
    <row r="42" spans="1:3" x14ac:dyDescent="0.25">
      <c r="A42" t="s">
        <v>0</v>
      </c>
      <c r="B42" t="s">
        <v>81</v>
      </c>
      <c r="C42" t="s">
        <v>82</v>
      </c>
    </row>
    <row r="43" spans="1:3" x14ac:dyDescent="0.25">
      <c r="A43" t="s">
        <v>0</v>
      </c>
      <c r="B43" t="s">
        <v>83</v>
      </c>
      <c r="C43" t="s">
        <v>84</v>
      </c>
    </row>
    <row r="44" spans="1:3" x14ac:dyDescent="0.25">
      <c r="A44" t="s">
        <v>0</v>
      </c>
      <c r="B44" t="s">
        <v>85</v>
      </c>
      <c r="C44" t="s">
        <v>86</v>
      </c>
    </row>
    <row r="45" spans="1:3" x14ac:dyDescent="0.25">
      <c r="A45" t="s">
        <v>0</v>
      </c>
      <c r="B45" t="s">
        <v>87</v>
      </c>
      <c r="C45" t="s">
        <v>88</v>
      </c>
    </row>
    <row r="46" spans="1:3" x14ac:dyDescent="0.25">
      <c r="A46" t="s">
        <v>0</v>
      </c>
      <c r="B46" t="s">
        <v>89</v>
      </c>
      <c r="C46" t="s">
        <v>90</v>
      </c>
    </row>
    <row r="47" spans="1:3" x14ac:dyDescent="0.25">
      <c r="A47" t="s">
        <v>0</v>
      </c>
      <c r="B47" t="s">
        <v>91</v>
      </c>
      <c r="C47" t="s">
        <v>92</v>
      </c>
    </row>
    <row r="48" spans="1:3" x14ac:dyDescent="0.25">
      <c r="A48" t="s">
        <v>0</v>
      </c>
      <c r="B48" t="s">
        <v>93</v>
      </c>
      <c r="C48" t="s">
        <v>94</v>
      </c>
    </row>
    <row r="49" spans="1:3" x14ac:dyDescent="0.25">
      <c r="A49" t="s">
        <v>0</v>
      </c>
      <c r="B49" t="s">
        <v>95</v>
      </c>
      <c r="C49" t="s">
        <v>96</v>
      </c>
    </row>
    <row r="50" spans="1:3" x14ac:dyDescent="0.25">
      <c r="A50" t="s">
        <v>0</v>
      </c>
      <c r="B50" t="s">
        <v>97</v>
      </c>
      <c r="C50" t="s">
        <v>98</v>
      </c>
    </row>
    <row r="51" spans="1:3" x14ac:dyDescent="0.25">
      <c r="A51" t="s">
        <v>0</v>
      </c>
      <c r="B51" t="s">
        <v>99</v>
      </c>
      <c r="C51" t="s">
        <v>100</v>
      </c>
    </row>
    <row r="52" spans="1:3" x14ac:dyDescent="0.25">
      <c r="A52" t="s">
        <v>0</v>
      </c>
      <c r="B52" t="s">
        <v>101</v>
      </c>
      <c r="C52" t="s">
        <v>102</v>
      </c>
    </row>
    <row r="53" spans="1:3" x14ac:dyDescent="0.25">
      <c r="A53" t="s">
        <v>0</v>
      </c>
      <c r="B53" t="s">
        <v>103</v>
      </c>
      <c r="C53" t="s">
        <v>104</v>
      </c>
    </row>
    <row r="54" spans="1:3" x14ac:dyDescent="0.25">
      <c r="A54" t="s">
        <v>0</v>
      </c>
      <c r="B54" t="s">
        <v>105</v>
      </c>
      <c r="C54" t="s">
        <v>106</v>
      </c>
    </row>
    <row r="55" spans="1:3" x14ac:dyDescent="0.25">
      <c r="A55" t="s">
        <v>0</v>
      </c>
      <c r="B55" t="s">
        <v>107</v>
      </c>
      <c r="C55" t="s">
        <v>108</v>
      </c>
    </row>
    <row r="56" spans="1:3" x14ac:dyDescent="0.25">
      <c r="A56" t="s">
        <v>0</v>
      </c>
      <c r="B56" t="s">
        <v>109</v>
      </c>
      <c r="C56" t="s">
        <v>110</v>
      </c>
    </row>
    <row r="57" spans="1:3" x14ac:dyDescent="0.25">
      <c r="A57" t="s">
        <v>0</v>
      </c>
      <c r="B57" t="s">
        <v>111</v>
      </c>
      <c r="C57" t="s">
        <v>112</v>
      </c>
    </row>
    <row r="58" spans="1:3" x14ac:dyDescent="0.25">
      <c r="A58" t="s">
        <v>0</v>
      </c>
      <c r="B58" t="s">
        <v>113</v>
      </c>
      <c r="C58" t="s">
        <v>114</v>
      </c>
    </row>
    <row r="59" spans="1:3" x14ac:dyDescent="0.25">
      <c r="A59" t="s">
        <v>0</v>
      </c>
      <c r="B59" t="s">
        <v>115</v>
      </c>
      <c r="C59" t="s">
        <v>116</v>
      </c>
    </row>
  </sheetData>
  <mergeCells count="1">
    <mergeCell ref="A1:D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A班</vt:lpstr>
      <vt:lpstr>B班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STM201</dc:creator>
  <cp:lastModifiedBy>STM201</cp:lastModifiedBy>
  <dcterms:created xsi:type="dcterms:W3CDTF">2021-10-05T00:53:33Z</dcterms:created>
  <dcterms:modified xsi:type="dcterms:W3CDTF">2021-10-07T01:51:25Z</dcterms:modified>
</cp:coreProperties>
</file>